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анные по МИО ЧР" sheetId="1" r:id="rId1"/>
  </sheets>
  <definedNames>
    <definedName name="_xlnm.Print_Area" localSheetId="0">'данные по МИО ЧР'!$A$1:$Y$42</definedName>
  </definedNames>
  <calcPr fullCalcOnLoad="1"/>
</workbook>
</file>

<file path=xl/sharedStrings.xml><?xml version="1.0" encoding="utf-8"?>
<sst xmlns="http://schemas.openxmlformats.org/spreadsheetml/2006/main" count="88" uniqueCount="47">
  <si>
    <t xml:space="preserve">№ № П.П. </t>
  </si>
  <si>
    <t xml:space="preserve">Предпрития, на территориях которых земельные доли представлялись гражданам </t>
  </si>
  <si>
    <t>Кол-во сельхозпредприятий</t>
  </si>
  <si>
    <t>Кол-во собственников земельных долей</t>
  </si>
  <si>
    <t xml:space="preserve">Площадь земельных долей, находящ. в общей долевой собственности, га </t>
  </si>
  <si>
    <t>Невостребованные земельные доли</t>
  </si>
  <si>
    <t>Всего зарегистрировано земельных долей</t>
  </si>
  <si>
    <t>На земельные доли от которых собственники отказались</t>
  </si>
  <si>
    <t>Площадь,га</t>
  </si>
  <si>
    <t>Площадь, га</t>
  </si>
  <si>
    <t>Кол-во  земельных долей</t>
  </si>
  <si>
    <t>% от площади земельных долей (гр.7:гр.5*100)</t>
  </si>
  <si>
    <t>в том числе</t>
  </si>
  <si>
    <t xml:space="preserve">Проведена государственная регистрация </t>
  </si>
  <si>
    <t xml:space="preserve"> Муниципальной собственности</t>
  </si>
  <si>
    <t xml:space="preserve"> Собственниками земельных долей</t>
  </si>
  <si>
    <t xml:space="preserve">Кол-во </t>
  </si>
  <si>
    <t>Кол-во земельных долей</t>
  </si>
  <si>
    <t xml:space="preserve">Приложение № 1 </t>
  </si>
  <si>
    <t xml:space="preserve">Кол-во сельхозпредприятий на которых проводится регистрация </t>
  </si>
  <si>
    <t xml:space="preserve">Необходимо (подлежит) зарегистрировать земельные доли </t>
  </si>
  <si>
    <t>Площадь, га (гр.13+гр.16)</t>
  </si>
  <si>
    <t>На невостребованные земельные доли (по решению суда)</t>
  </si>
  <si>
    <t>% от площади невостребованных земельных долей (гр.10:гр.7*100)</t>
  </si>
  <si>
    <t>%  (гр. 22:гр. 5*100%)</t>
  </si>
  <si>
    <t>% отношения к общей площади долевой собственности (гр.19:гр.5*100%)</t>
  </si>
  <si>
    <t xml:space="preserve">Всего земельных долей </t>
  </si>
  <si>
    <t>Площадь, га (гр.10+гр.19)</t>
  </si>
  <si>
    <t>Кол-во  земельных долей гр.4-гр.21)</t>
  </si>
  <si>
    <t>Площадь земельных долей (гр.5-гр.22)</t>
  </si>
  <si>
    <t>% от площади зарегистрированных в муниципальную собственность невостребованных земельных долей (гр.13:гр.10*100)</t>
  </si>
  <si>
    <t>Наименование сельского поселения</t>
  </si>
  <si>
    <t xml:space="preserve"> </t>
  </si>
  <si>
    <t>Аликовское</t>
  </si>
  <si>
    <t>Большевыльское</t>
  </si>
  <si>
    <t>Ефремкасинское</t>
  </si>
  <si>
    <t>Илгышевское</t>
  </si>
  <si>
    <t>Крымзарайкинское</t>
  </si>
  <si>
    <t>Питишевское</t>
  </si>
  <si>
    <t>Раскильдинское</t>
  </si>
  <si>
    <t>Таутовское</t>
  </si>
  <si>
    <t>Тенеевское</t>
  </si>
  <si>
    <t>Чувашск-Сорминское</t>
  </si>
  <si>
    <t>Шумшевашское</t>
  </si>
  <si>
    <t>Яндобинское</t>
  </si>
  <si>
    <t>Итого:</t>
  </si>
  <si>
    <t>Информация об оформлении прав на земельные участки земель сельскохозяйственного назначения, включая невостребованные земельные доли, на территории  Аликовского района Чувашской Республики по состоянию на 28.12.2016 года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</si>
</sst>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000"/>
    <numFmt numFmtId="198" formatCode="0.0"/>
    <numFmt numFmtId="199" formatCode="0.0000000"/>
    <numFmt numFmtId="200" formatCode="0.00000000"/>
    <numFmt numFmtId="201" formatCode="0.000000"/>
    <numFmt numFmtId="202" formatCode="0.00000"/>
    <numFmt numFmtId="203" formatCode="#,##0.0"/>
    <numFmt numFmtId="204" formatCode="0.0%"/>
  </numFmts>
  <fonts count="33">
    <font>
      <sz val="10"/>
      <name val="Arial"/>
      <family val="0"/>
    </font>
    <font>
      <sz val="8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horizontal="right" vertical="center" wrapText="1"/>
    </xf>
    <xf numFmtId="0" fontId="1" fillId="24" borderId="0" xfId="0" applyFont="1" applyFill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0" fillId="24" borderId="0" xfId="0" applyFill="1" applyBorder="1" applyAlignment="1">
      <alignment wrapText="1"/>
    </xf>
    <xf numFmtId="0" fontId="0" fillId="24" borderId="0" xfId="0" applyFill="1" applyAlignment="1">
      <alignment/>
    </xf>
    <xf numFmtId="0" fontId="2" fillId="24" borderId="0" xfId="0" applyFont="1" applyFill="1" applyBorder="1" applyAlignment="1">
      <alignment horizontal="center" vertical="top" wrapText="1"/>
    </xf>
    <xf numFmtId="0" fontId="0" fillId="24" borderId="0" xfId="0" applyFill="1" applyBorder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center" vertical="top" wrapText="1"/>
    </xf>
    <xf numFmtId="0" fontId="8" fillId="24" borderId="12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wrapText="1"/>
    </xf>
    <xf numFmtId="0" fontId="8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8" fillId="24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2" fillId="24" borderId="10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 wrapText="1"/>
    </xf>
    <xf numFmtId="0" fontId="2" fillId="24" borderId="0" xfId="0" applyFont="1" applyFill="1" applyBorder="1" applyAlignment="1">
      <alignment wrapText="1"/>
    </xf>
    <xf numFmtId="0" fontId="2" fillId="24" borderId="0" xfId="0" applyFont="1" applyFill="1" applyBorder="1" applyAlignment="1">
      <alignment/>
    </xf>
    <xf numFmtId="1" fontId="2" fillId="24" borderId="10" xfId="0" applyNumberFormat="1" applyFont="1" applyFill="1" applyBorder="1" applyAlignment="1">
      <alignment horizontal="center" vertical="center" wrapText="1"/>
    </xf>
    <xf numFmtId="0" fontId="0" fillId="24" borderId="0" xfId="0" applyFill="1" applyAlignment="1">
      <alignment/>
    </xf>
    <xf numFmtId="0" fontId="0" fillId="24" borderId="0" xfId="0" applyFont="1" applyFill="1" applyAlignment="1">
      <alignment/>
    </xf>
    <xf numFmtId="0" fontId="2" fillId="24" borderId="0" xfId="0" applyFont="1" applyFill="1" applyBorder="1" applyAlignment="1">
      <alignment/>
    </xf>
    <xf numFmtId="0" fontId="4" fillId="24" borderId="0" xfId="0" applyFont="1" applyFill="1" applyBorder="1" applyAlignment="1">
      <alignment vertical="top" wrapText="1"/>
    </xf>
    <xf numFmtId="0" fontId="7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4" fillId="24" borderId="0" xfId="0" applyFont="1" applyFill="1" applyBorder="1" applyAlignment="1">
      <alignment horizontal="center" wrapText="1"/>
    </xf>
    <xf numFmtId="1" fontId="4" fillId="24" borderId="0" xfId="0" applyNumberFormat="1" applyFont="1" applyFill="1" applyBorder="1" applyAlignment="1">
      <alignment horizontal="center" wrapText="1"/>
    </xf>
    <xf numFmtId="1" fontId="2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4" fillId="24" borderId="0" xfId="0" applyFont="1" applyFill="1" applyBorder="1" applyAlignment="1">
      <alignment wrapText="1"/>
    </xf>
    <xf numFmtId="0" fontId="4" fillId="24" borderId="0" xfId="0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vertical="top" wrapText="1"/>
    </xf>
    <xf numFmtId="1" fontId="2" fillId="24" borderId="0" xfId="0" applyNumberFormat="1" applyFont="1" applyFill="1" applyBorder="1" applyAlignment="1">
      <alignment horizontal="center" vertical="top" wrapText="1"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vertical="top" wrapText="1"/>
    </xf>
    <xf numFmtId="0" fontId="4" fillId="24" borderId="0" xfId="0" applyFont="1" applyFill="1" applyBorder="1" applyAlignment="1">
      <alignment horizontal="center" vertical="top" wrapText="1"/>
    </xf>
    <xf numFmtId="0" fontId="4" fillId="24" borderId="0" xfId="0" applyFont="1" applyFill="1" applyBorder="1" applyAlignment="1">
      <alignment horizontal="center" vertical="top" wrapText="1"/>
    </xf>
    <xf numFmtId="1" fontId="4" fillId="24" borderId="0" xfId="0" applyNumberFormat="1" applyFont="1" applyFill="1" applyBorder="1" applyAlignment="1">
      <alignment horizontal="center"/>
    </xf>
    <xf numFmtId="0" fontId="8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24" borderId="10" xfId="0" applyFont="1" applyFill="1" applyBorder="1" applyAlignment="1">
      <alignment horizontal="center" wrapText="1"/>
    </xf>
    <xf numFmtId="0" fontId="0" fillId="24" borderId="0" xfId="0" applyFill="1" applyAlignment="1">
      <alignment horizontal="center"/>
    </xf>
    <xf numFmtId="3" fontId="4" fillId="24" borderId="0" xfId="0" applyNumberFormat="1" applyFont="1" applyFill="1" applyBorder="1" applyAlignment="1">
      <alignment horizont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/>
    </xf>
    <xf numFmtId="0" fontId="30" fillId="0" borderId="10" xfId="0" applyFont="1" applyFill="1" applyBorder="1" applyAlignment="1">
      <alignment vertical="top"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/>
    </xf>
    <xf numFmtId="20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203" fontId="2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right" vertical="center" wrapText="1"/>
    </xf>
    <xf numFmtId="0" fontId="3" fillId="24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2" fillId="24" borderId="14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top" wrapText="1"/>
    </xf>
    <xf numFmtId="0" fontId="2" fillId="24" borderId="16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horizontal="center" vertical="top" wrapText="1"/>
    </xf>
    <xf numFmtId="0" fontId="2" fillId="24" borderId="17" xfId="0" applyFont="1" applyFill="1" applyBorder="1" applyAlignment="1">
      <alignment horizontal="center" vertical="top" wrapText="1"/>
    </xf>
    <xf numFmtId="0" fontId="5" fillId="24" borderId="0" xfId="0" applyFont="1" applyFill="1" applyAlignment="1">
      <alignment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2" fillId="24" borderId="20" xfId="0" applyFont="1" applyFill="1" applyBorder="1" applyAlignment="1">
      <alignment horizontal="center" vertical="center" wrapText="1"/>
    </xf>
    <xf numFmtId="0" fontId="2" fillId="24" borderId="21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3" xfId="0" applyBorder="1" applyAlignment="1">
      <alignment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wrapText="1"/>
    </xf>
    <xf numFmtId="0" fontId="4" fillId="24" borderId="16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wrapText="1"/>
    </xf>
    <xf numFmtId="0" fontId="2" fillId="24" borderId="15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top" wrapText="1"/>
    </xf>
    <xf numFmtId="0" fontId="0" fillId="24" borderId="11" xfId="0" applyFill="1" applyBorder="1" applyAlignment="1">
      <alignment horizontal="center" vertical="top" wrapText="1"/>
    </xf>
    <xf numFmtId="0" fontId="0" fillId="24" borderId="12" xfId="0" applyFill="1" applyBorder="1" applyAlignment="1">
      <alignment horizontal="center" vertical="top" wrapText="1"/>
    </xf>
    <xf numFmtId="0" fontId="0" fillId="24" borderId="10" xfId="0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top" wrapText="1"/>
    </xf>
    <xf numFmtId="1" fontId="31" fillId="0" borderId="10" xfId="0" applyNumberFormat="1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203" fontId="31" fillId="0" borderId="1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7"/>
  <sheetViews>
    <sheetView tabSelected="1" zoomScale="70" zoomScaleNormal="70" zoomScaleSheetLayoutView="70" zoomScalePageLayoutView="0" workbookViewId="0" topLeftCell="A4">
      <selection activeCell="P49" sqref="P49"/>
    </sheetView>
  </sheetViews>
  <sheetFormatPr defaultColWidth="9.140625" defaultRowHeight="12.75"/>
  <cols>
    <col min="1" max="1" width="5.421875" style="0" customWidth="1"/>
    <col min="2" max="2" width="16.7109375" style="0" customWidth="1"/>
    <col min="4" max="4" width="9.57421875" style="0" customWidth="1"/>
    <col min="5" max="5" width="13.421875" style="0" customWidth="1"/>
    <col min="6" max="6" width="8.28125" style="18" customWidth="1"/>
    <col min="7" max="7" width="10.140625" style="18" customWidth="1"/>
    <col min="8" max="8" width="12.57421875" style="0" customWidth="1"/>
    <col min="9" max="9" width="9.28125" style="0" customWidth="1"/>
    <col min="10" max="10" width="8.8515625" style="0" customWidth="1"/>
    <col min="11" max="11" width="9.28125" style="0" customWidth="1"/>
    <col min="12" max="12" width="9.57421875" style="0" customWidth="1"/>
    <col min="13" max="13" width="9.28125" style="0" customWidth="1"/>
    <col min="14" max="14" width="17.57421875" style="0" customWidth="1"/>
    <col min="15" max="16" width="9.28125" style="0" customWidth="1"/>
    <col min="17" max="17" width="11.140625" style="7" customWidth="1"/>
    <col min="18" max="18" width="9.8515625" style="7" customWidth="1"/>
    <col min="19" max="19" width="10.7109375" style="7" customWidth="1"/>
    <col min="20" max="20" width="16.140625" style="0" customWidth="1"/>
    <col min="21" max="21" width="9.57421875" style="0" customWidth="1"/>
    <col min="22" max="22" width="12.140625" style="0" customWidth="1"/>
    <col min="23" max="23" width="11.421875" style="0" customWidth="1"/>
    <col min="24" max="25" width="10.140625" style="0" customWidth="1"/>
    <col min="26" max="26" width="9.8515625" style="0" customWidth="1"/>
  </cols>
  <sheetData>
    <row r="1" spans="17:25" ht="15.75">
      <c r="Q1" s="79"/>
      <c r="R1" s="79"/>
      <c r="S1" s="79"/>
      <c r="T1" s="79"/>
      <c r="U1" s="79"/>
      <c r="V1" s="79"/>
      <c r="X1" s="77" t="s">
        <v>18</v>
      </c>
      <c r="Y1" s="77"/>
    </row>
    <row r="2" spans="6:22" s="11" customFormat="1" ht="10.5" customHeight="1">
      <c r="F2" s="18"/>
      <c r="G2" s="18"/>
      <c r="Q2" s="78"/>
      <c r="R2" s="78"/>
      <c r="S2" s="78"/>
      <c r="T2" s="78"/>
      <c r="U2" s="78"/>
      <c r="V2" s="78"/>
    </row>
    <row r="3" spans="6:22" s="11" customFormat="1" ht="15.75" customHeight="1">
      <c r="F3" s="18"/>
      <c r="G3" s="18"/>
      <c r="Q3" s="78"/>
      <c r="R3" s="78"/>
      <c r="S3" s="78"/>
      <c r="T3" s="78"/>
      <c r="U3" s="78"/>
      <c r="V3" s="78"/>
    </row>
    <row r="4" spans="6:21" s="11" customFormat="1" ht="15" customHeight="1">
      <c r="F4" s="18"/>
      <c r="G4" s="18"/>
      <c r="Q4" s="85"/>
      <c r="R4" s="85"/>
      <c r="S4" s="85"/>
      <c r="T4" s="85"/>
      <c r="U4" s="23"/>
    </row>
    <row r="5" spans="1:23" s="11" customFormat="1" ht="12.75">
      <c r="A5" s="5"/>
      <c r="B5" s="5"/>
      <c r="C5" s="5"/>
      <c r="D5" s="5"/>
      <c r="E5" s="5"/>
      <c r="F5" s="19"/>
      <c r="G5" s="19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2.75" customHeight="1">
      <c r="A6" s="1"/>
      <c r="B6" s="1"/>
      <c r="C6" s="1"/>
      <c r="D6" s="1"/>
      <c r="E6" s="92" t="s">
        <v>46</v>
      </c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3"/>
      <c r="R6" s="93"/>
      <c r="S6" s="93"/>
      <c r="T6" s="93"/>
      <c r="U6" s="2"/>
      <c r="V6" s="1"/>
      <c r="W6" s="1"/>
    </row>
    <row r="7" spans="1:23" ht="12.75" customHeight="1">
      <c r="A7" s="1"/>
      <c r="B7" s="1"/>
      <c r="C7" s="1"/>
      <c r="D7" s="1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3"/>
      <c r="R7" s="93"/>
      <c r="S7" s="93"/>
      <c r="T7" s="93"/>
      <c r="U7" s="2"/>
      <c r="V7" s="1"/>
      <c r="W7" s="1"/>
    </row>
    <row r="8" spans="1:26" ht="24" customHeight="1">
      <c r="A8" s="1"/>
      <c r="B8" s="1"/>
      <c r="C8" s="1"/>
      <c r="D8" s="1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3"/>
      <c r="V8" s="1"/>
      <c r="W8" s="1"/>
      <c r="X8" s="77"/>
      <c r="Y8" s="77"/>
      <c r="Z8" s="4"/>
    </row>
    <row r="9" spans="1:26" s="11" customFormat="1" ht="40.5" customHeight="1">
      <c r="A9" s="100" t="s">
        <v>0</v>
      </c>
      <c r="B9" s="82" t="s">
        <v>31</v>
      </c>
      <c r="C9" s="101" t="s">
        <v>1</v>
      </c>
      <c r="D9" s="101"/>
      <c r="E9" s="101"/>
      <c r="F9" s="101" t="s">
        <v>5</v>
      </c>
      <c r="G9" s="101"/>
      <c r="H9" s="107"/>
      <c r="I9" s="95" t="s">
        <v>13</v>
      </c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103"/>
      <c r="X9" s="101" t="s">
        <v>20</v>
      </c>
      <c r="Y9" s="101"/>
      <c r="Z9" s="10"/>
    </row>
    <row r="10" spans="1:26" s="11" customFormat="1" ht="20.25" customHeight="1">
      <c r="A10" s="100"/>
      <c r="B10" s="105"/>
      <c r="C10" s="82" t="s">
        <v>2</v>
      </c>
      <c r="D10" s="100" t="s">
        <v>3</v>
      </c>
      <c r="E10" s="100" t="s">
        <v>4</v>
      </c>
      <c r="F10" s="98" t="s">
        <v>16</v>
      </c>
      <c r="G10" s="98" t="s">
        <v>9</v>
      </c>
      <c r="H10" s="82" t="s">
        <v>11</v>
      </c>
      <c r="I10" s="95" t="s">
        <v>14</v>
      </c>
      <c r="J10" s="96"/>
      <c r="K10" s="96"/>
      <c r="L10" s="96"/>
      <c r="M10" s="96"/>
      <c r="N10" s="96"/>
      <c r="O10" s="96"/>
      <c r="P10" s="96"/>
      <c r="Q10" s="86" t="s">
        <v>15</v>
      </c>
      <c r="R10" s="87"/>
      <c r="S10" s="87"/>
      <c r="T10" s="88"/>
      <c r="U10" s="86" t="s">
        <v>6</v>
      </c>
      <c r="V10" s="87"/>
      <c r="W10" s="88"/>
      <c r="X10" s="102"/>
      <c r="Y10" s="102"/>
      <c r="Z10" s="10"/>
    </row>
    <row r="11" spans="1:26" s="11" customFormat="1" ht="22.5" customHeight="1">
      <c r="A11" s="100"/>
      <c r="B11" s="105"/>
      <c r="C11" s="108"/>
      <c r="D11" s="100"/>
      <c r="E11" s="100"/>
      <c r="F11" s="104"/>
      <c r="G11" s="104"/>
      <c r="H11" s="108"/>
      <c r="I11" s="80" t="s">
        <v>26</v>
      </c>
      <c r="J11" s="84"/>
      <c r="K11" s="81"/>
      <c r="L11" s="80" t="s">
        <v>12</v>
      </c>
      <c r="M11" s="84"/>
      <c r="N11" s="84"/>
      <c r="O11" s="84"/>
      <c r="P11" s="81"/>
      <c r="Q11" s="89"/>
      <c r="R11" s="90"/>
      <c r="S11" s="90"/>
      <c r="T11" s="91"/>
      <c r="U11" s="89"/>
      <c r="V11" s="90"/>
      <c r="W11" s="91"/>
      <c r="X11" s="102"/>
      <c r="Y11" s="102"/>
      <c r="Z11" s="10"/>
    </row>
    <row r="12" spans="1:26" s="11" customFormat="1" ht="60" customHeight="1">
      <c r="A12" s="100"/>
      <c r="B12" s="105"/>
      <c r="C12" s="108"/>
      <c r="D12" s="100"/>
      <c r="E12" s="100"/>
      <c r="F12" s="104"/>
      <c r="G12" s="15"/>
      <c r="H12" s="108"/>
      <c r="I12" s="82" t="s">
        <v>17</v>
      </c>
      <c r="J12" s="82" t="s">
        <v>21</v>
      </c>
      <c r="K12" s="82" t="s">
        <v>23</v>
      </c>
      <c r="L12" s="80" t="s">
        <v>22</v>
      </c>
      <c r="M12" s="84"/>
      <c r="N12" s="81"/>
      <c r="O12" s="80" t="s">
        <v>7</v>
      </c>
      <c r="P12" s="81"/>
      <c r="Q12" s="82" t="s">
        <v>19</v>
      </c>
      <c r="R12" s="98" t="s">
        <v>17</v>
      </c>
      <c r="S12" s="82" t="s">
        <v>8</v>
      </c>
      <c r="T12" s="82" t="s">
        <v>25</v>
      </c>
      <c r="U12" s="82" t="s">
        <v>17</v>
      </c>
      <c r="V12" s="82" t="s">
        <v>27</v>
      </c>
      <c r="W12" s="82" t="s">
        <v>24</v>
      </c>
      <c r="X12" s="82" t="s">
        <v>28</v>
      </c>
      <c r="Y12" s="82" t="s">
        <v>29</v>
      </c>
      <c r="Z12" s="12"/>
    </row>
    <row r="13" spans="1:25" s="11" customFormat="1" ht="93" customHeight="1">
      <c r="A13" s="100"/>
      <c r="B13" s="106"/>
      <c r="C13" s="83"/>
      <c r="D13" s="100"/>
      <c r="E13" s="100"/>
      <c r="F13" s="99"/>
      <c r="G13" s="16"/>
      <c r="H13" s="83"/>
      <c r="I13" s="83"/>
      <c r="J13" s="83"/>
      <c r="K13" s="83"/>
      <c r="L13" s="22" t="s">
        <v>17</v>
      </c>
      <c r="M13" s="22" t="s">
        <v>9</v>
      </c>
      <c r="N13" s="22" t="s">
        <v>30</v>
      </c>
      <c r="O13" s="22" t="s">
        <v>10</v>
      </c>
      <c r="P13" s="22" t="s">
        <v>9</v>
      </c>
      <c r="Q13" s="83"/>
      <c r="R13" s="99"/>
      <c r="S13" s="83"/>
      <c r="T13" s="83"/>
      <c r="U13" s="83"/>
      <c r="V13" s="83"/>
      <c r="W13" s="83"/>
      <c r="X13" s="83"/>
      <c r="Y13" s="83"/>
    </row>
    <row r="14" spans="1:25" s="55" customFormat="1" ht="12.75">
      <c r="A14" s="54">
        <v>1</v>
      </c>
      <c r="B14" s="6">
        <v>2</v>
      </c>
      <c r="C14" s="6">
        <v>3</v>
      </c>
      <c r="D14" s="6">
        <v>4</v>
      </c>
      <c r="E14" s="6">
        <v>5</v>
      </c>
      <c r="F14" s="17">
        <v>6</v>
      </c>
      <c r="G14" s="14">
        <v>7</v>
      </c>
      <c r="H14" s="6">
        <v>8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6">
        <v>16</v>
      </c>
      <c r="Q14" s="6">
        <v>17</v>
      </c>
      <c r="R14" s="14">
        <v>18</v>
      </c>
      <c r="S14" s="6">
        <v>19</v>
      </c>
      <c r="T14" s="6">
        <v>20</v>
      </c>
      <c r="U14" s="6">
        <v>21</v>
      </c>
      <c r="V14" s="6">
        <v>22</v>
      </c>
      <c r="W14" s="6">
        <v>23</v>
      </c>
      <c r="X14" s="6">
        <v>24</v>
      </c>
      <c r="Y14" s="6">
        <v>25</v>
      </c>
    </row>
    <row r="15" spans="1:25" s="51" customFormat="1" ht="15" customHeight="1">
      <c r="A15" s="58">
        <v>1</v>
      </c>
      <c r="B15" s="59" t="s">
        <v>33</v>
      </c>
      <c r="C15" s="63">
        <v>1</v>
      </c>
      <c r="D15" s="63">
        <v>742</v>
      </c>
      <c r="E15" s="64">
        <v>1356.5</v>
      </c>
      <c r="F15" s="63">
        <v>436</v>
      </c>
      <c r="G15" s="64">
        <v>874.5</v>
      </c>
      <c r="H15" s="64" t="s">
        <v>32</v>
      </c>
      <c r="I15" s="63">
        <v>436</v>
      </c>
      <c r="J15" s="64">
        <v>874.5</v>
      </c>
      <c r="K15" s="64" t="s">
        <v>32</v>
      </c>
      <c r="L15" s="63">
        <v>281</v>
      </c>
      <c r="M15" s="64">
        <v>564.5</v>
      </c>
      <c r="N15" s="64" t="s">
        <v>32</v>
      </c>
      <c r="O15" s="63">
        <v>155</v>
      </c>
      <c r="P15" s="64">
        <v>310</v>
      </c>
      <c r="Q15" s="71">
        <v>1</v>
      </c>
      <c r="R15" s="72">
        <v>306</v>
      </c>
      <c r="S15" s="73">
        <v>482</v>
      </c>
      <c r="T15" s="50">
        <f>S15/E15*100</f>
        <v>35.532620715075566</v>
      </c>
      <c r="U15" s="57">
        <f>I15+R15</f>
        <v>742</v>
      </c>
      <c r="V15" s="76">
        <f>J15+S15</f>
        <v>1356.5</v>
      </c>
      <c r="W15" s="50">
        <f aca="true" t="shared" si="0" ref="W15:W27">V15/E15*100</f>
        <v>100</v>
      </c>
      <c r="X15" s="57">
        <f>D15-U15</f>
        <v>0</v>
      </c>
      <c r="Y15" s="76">
        <f>E15-V15</f>
        <v>0</v>
      </c>
    </row>
    <row r="16" spans="1:25" s="51" customFormat="1" ht="15" customHeight="1">
      <c r="A16" s="58">
        <v>2</v>
      </c>
      <c r="B16" s="60" t="s">
        <v>34</v>
      </c>
      <c r="C16" s="63">
        <v>3</v>
      </c>
      <c r="D16" s="63">
        <v>943</v>
      </c>
      <c r="E16" s="64">
        <v>2100.05</v>
      </c>
      <c r="F16" s="67">
        <v>382</v>
      </c>
      <c r="G16" s="64">
        <v>890.56</v>
      </c>
      <c r="H16" s="64" t="s">
        <v>32</v>
      </c>
      <c r="I16" s="67">
        <v>382</v>
      </c>
      <c r="J16" s="64">
        <v>890.56</v>
      </c>
      <c r="K16" s="64" t="s">
        <v>32</v>
      </c>
      <c r="L16" s="63">
        <v>247</v>
      </c>
      <c r="M16" s="64">
        <v>591.82</v>
      </c>
      <c r="N16" s="64" t="s">
        <v>32</v>
      </c>
      <c r="O16" s="63">
        <v>135</v>
      </c>
      <c r="P16" s="64">
        <v>298.74</v>
      </c>
      <c r="Q16" s="71">
        <v>3</v>
      </c>
      <c r="R16" s="72">
        <v>513</v>
      </c>
      <c r="S16" s="73">
        <v>1087.87</v>
      </c>
      <c r="T16" s="50">
        <f aca="true" t="shared" si="1" ref="T16:T27">S16/E16*100</f>
        <v>51.80209995000118</v>
      </c>
      <c r="U16" s="57">
        <f aca="true" t="shared" si="2" ref="U16:U27">I16+R16</f>
        <v>895</v>
      </c>
      <c r="V16" s="76">
        <f aca="true" t="shared" si="3" ref="V16:V27">J16+S16</f>
        <v>1978.4299999999998</v>
      </c>
      <c r="W16" s="50">
        <f t="shared" si="0"/>
        <v>94.20870931644482</v>
      </c>
      <c r="X16" s="57">
        <f aca="true" t="shared" si="4" ref="X16:X27">D16-U16</f>
        <v>48</v>
      </c>
      <c r="Y16" s="76">
        <f aca="true" t="shared" si="5" ref="Y16:Y27">E16-V16</f>
        <v>121.62000000000035</v>
      </c>
    </row>
    <row r="17" spans="1:25" s="51" customFormat="1" ht="15" customHeight="1">
      <c r="A17" s="58">
        <v>3</v>
      </c>
      <c r="B17" s="59" t="s">
        <v>35</v>
      </c>
      <c r="C17" s="63">
        <v>3</v>
      </c>
      <c r="D17" s="63">
        <v>1946</v>
      </c>
      <c r="E17" s="64">
        <v>3741.23</v>
      </c>
      <c r="F17" s="63">
        <v>501</v>
      </c>
      <c r="G17" s="64">
        <v>817.35</v>
      </c>
      <c r="H17" s="64" t="s">
        <v>32</v>
      </c>
      <c r="I17" s="63">
        <v>501</v>
      </c>
      <c r="J17" s="64">
        <v>817.35</v>
      </c>
      <c r="K17" s="64" t="s">
        <v>32</v>
      </c>
      <c r="L17" s="63">
        <v>354</v>
      </c>
      <c r="M17" s="64">
        <v>572.03</v>
      </c>
      <c r="N17" s="64" t="s">
        <v>32</v>
      </c>
      <c r="O17" s="63">
        <v>147</v>
      </c>
      <c r="P17" s="64">
        <v>245.32</v>
      </c>
      <c r="Q17" s="71">
        <v>3</v>
      </c>
      <c r="R17" s="72">
        <v>1445</v>
      </c>
      <c r="S17" s="73">
        <v>2923.88</v>
      </c>
      <c r="T17" s="50">
        <f t="shared" si="1"/>
        <v>78.15290693167756</v>
      </c>
      <c r="U17" s="57">
        <f t="shared" si="2"/>
        <v>1946</v>
      </c>
      <c r="V17" s="76">
        <f t="shared" si="3"/>
        <v>3741.23</v>
      </c>
      <c r="W17" s="50">
        <f t="shared" si="0"/>
        <v>100</v>
      </c>
      <c r="X17" s="57">
        <f t="shared" si="4"/>
        <v>0</v>
      </c>
      <c r="Y17" s="76">
        <f t="shared" si="5"/>
        <v>0</v>
      </c>
    </row>
    <row r="18" spans="1:25" s="51" customFormat="1" ht="12.75" customHeight="1">
      <c r="A18" s="58">
        <v>4</v>
      </c>
      <c r="B18" s="60" t="s">
        <v>36</v>
      </c>
      <c r="C18" s="63">
        <v>1</v>
      </c>
      <c r="D18" s="63">
        <v>521</v>
      </c>
      <c r="E18" s="64">
        <v>1295.44</v>
      </c>
      <c r="F18" s="63">
        <v>354</v>
      </c>
      <c r="G18" s="64">
        <v>953.44</v>
      </c>
      <c r="H18" s="64" t="s">
        <v>32</v>
      </c>
      <c r="I18" s="63">
        <v>354</v>
      </c>
      <c r="J18" s="64">
        <v>953.44</v>
      </c>
      <c r="K18" s="64" t="s">
        <v>32</v>
      </c>
      <c r="L18" s="63">
        <v>242</v>
      </c>
      <c r="M18" s="64">
        <v>723.84</v>
      </c>
      <c r="N18" s="64" t="s">
        <v>32</v>
      </c>
      <c r="O18" s="63">
        <v>112</v>
      </c>
      <c r="P18" s="64">
        <v>229.6</v>
      </c>
      <c r="Q18" s="71">
        <v>1</v>
      </c>
      <c r="R18" s="72">
        <v>167</v>
      </c>
      <c r="S18" s="73">
        <v>342</v>
      </c>
      <c r="T18" s="50">
        <f t="shared" si="1"/>
        <v>26.400296424380905</v>
      </c>
      <c r="U18" s="57">
        <f t="shared" si="2"/>
        <v>521</v>
      </c>
      <c r="V18" s="76">
        <f t="shared" si="3"/>
        <v>1295.44</v>
      </c>
      <c r="W18" s="50">
        <f t="shared" si="0"/>
        <v>100</v>
      </c>
      <c r="X18" s="57">
        <f t="shared" si="4"/>
        <v>0</v>
      </c>
      <c r="Y18" s="76">
        <f t="shared" si="5"/>
        <v>0</v>
      </c>
    </row>
    <row r="19" spans="1:25" s="51" customFormat="1" ht="15" customHeight="1">
      <c r="A19" s="58">
        <v>5</v>
      </c>
      <c r="B19" s="59" t="s">
        <v>37</v>
      </c>
      <c r="C19" s="63">
        <v>2</v>
      </c>
      <c r="D19" s="63">
        <v>821</v>
      </c>
      <c r="E19" s="64">
        <v>1862</v>
      </c>
      <c r="F19" s="63">
        <v>229</v>
      </c>
      <c r="G19" s="64">
        <v>518</v>
      </c>
      <c r="H19" s="64" t="s">
        <v>32</v>
      </c>
      <c r="I19" s="63">
        <v>229</v>
      </c>
      <c r="J19" s="64">
        <v>518</v>
      </c>
      <c r="K19" s="64" t="s">
        <v>32</v>
      </c>
      <c r="L19" s="63">
        <v>178</v>
      </c>
      <c r="M19" s="64">
        <v>402</v>
      </c>
      <c r="N19" s="64" t="s">
        <v>32</v>
      </c>
      <c r="O19" s="63">
        <v>51</v>
      </c>
      <c r="P19" s="64">
        <v>116</v>
      </c>
      <c r="Q19" s="71">
        <v>2</v>
      </c>
      <c r="R19" s="72">
        <v>592</v>
      </c>
      <c r="S19" s="73">
        <v>1344</v>
      </c>
      <c r="T19" s="50">
        <f t="shared" si="1"/>
        <v>72.18045112781954</v>
      </c>
      <c r="U19" s="57">
        <f t="shared" si="2"/>
        <v>821</v>
      </c>
      <c r="V19" s="76">
        <f t="shared" si="3"/>
        <v>1862</v>
      </c>
      <c r="W19" s="50">
        <f t="shared" si="0"/>
        <v>100</v>
      </c>
      <c r="X19" s="57">
        <f t="shared" si="4"/>
        <v>0</v>
      </c>
      <c r="Y19" s="76">
        <f t="shared" si="5"/>
        <v>0</v>
      </c>
    </row>
    <row r="20" spans="1:25" s="52" customFormat="1" ht="15" customHeight="1">
      <c r="A20" s="58">
        <v>6</v>
      </c>
      <c r="B20" s="60" t="s">
        <v>38</v>
      </c>
      <c r="C20" s="63">
        <v>2</v>
      </c>
      <c r="D20" s="63">
        <v>886</v>
      </c>
      <c r="E20" s="64">
        <v>1826.22</v>
      </c>
      <c r="F20" s="63">
        <v>213</v>
      </c>
      <c r="G20" s="64">
        <v>426.38</v>
      </c>
      <c r="H20" s="64" t="s">
        <v>32</v>
      </c>
      <c r="I20" s="63">
        <v>213</v>
      </c>
      <c r="J20" s="64">
        <v>426.38</v>
      </c>
      <c r="K20" s="64" t="s">
        <v>32</v>
      </c>
      <c r="L20" s="63">
        <v>204</v>
      </c>
      <c r="M20" s="64">
        <v>406.07</v>
      </c>
      <c r="N20" s="64" t="s">
        <v>32</v>
      </c>
      <c r="O20" s="63">
        <v>9</v>
      </c>
      <c r="P20" s="64">
        <v>20.31</v>
      </c>
      <c r="Q20" s="71">
        <v>2</v>
      </c>
      <c r="R20" s="72">
        <v>673</v>
      </c>
      <c r="S20" s="73">
        <v>1399.84</v>
      </c>
      <c r="T20" s="50">
        <f t="shared" si="1"/>
        <v>76.65232009286942</v>
      </c>
      <c r="U20" s="57">
        <f t="shared" si="2"/>
        <v>886</v>
      </c>
      <c r="V20" s="76">
        <f t="shared" si="3"/>
        <v>1826.2199999999998</v>
      </c>
      <c r="W20" s="50">
        <f t="shared" si="0"/>
        <v>99.99999999999999</v>
      </c>
      <c r="X20" s="57">
        <f t="shared" si="4"/>
        <v>0</v>
      </c>
      <c r="Y20" s="76">
        <f t="shared" si="5"/>
        <v>0</v>
      </c>
    </row>
    <row r="21" spans="1:25" s="51" customFormat="1" ht="15" customHeight="1">
      <c r="A21" s="58" t="s">
        <v>32</v>
      </c>
      <c r="B21" s="59" t="s">
        <v>39</v>
      </c>
      <c r="C21" s="63">
        <v>4</v>
      </c>
      <c r="D21" s="63">
        <v>1202</v>
      </c>
      <c r="E21" s="64">
        <v>2244.69</v>
      </c>
      <c r="F21" s="63">
        <v>350</v>
      </c>
      <c r="G21" s="64">
        <v>666.23</v>
      </c>
      <c r="H21" s="64" t="s">
        <v>32</v>
      </c>
      <c r="I21" s="63">
        <v>350</v>
      </c>
      <c r="J21" s="64">
        <v>666.23</v>
      </c>
      <c r="K21" s="64" t="s">
        <v>32</v>
      </c>
      <c r="L21" s="63">
        <v>216</v>
      </c>
      <c r="M21" s="64">
        <v>412.6</v>
      </c>
      <c r="N21" s="64" t="s">
        <v>32</v>
      </c>
      <c r="O21" s="63">
        <v>134</v>
      </c>
      <c r="P21" s="64">
        <v>253.63</v>
      </c>
      <c r="Q21" s="71">
        <v>4</v>
      </c>
      <c r="R21" s="72">
        <v>805</v>
      </c>
      <c r="S21" s="73">
        <v>1505.35</v>
      </c>
      <c r="T21" s="26">
        <f t="shared" si="1"/>
        <v>67.06271244581656</v>
      </c>
      <c r="U21" s="57">
        <f t="shared" si="2"/>
        <v>1155</v>
      </c>
      <c r="V21" s="76">
        <f t="shared" si="3"/>
        <v>2171.58</v>
      </c>
      <c r="W21" s="50">
        <f t="shared" si="0"/>
        <v>96.74298009970195</v>
      </c>
      <c r="X21" s="57">
        <f t="shared" si="4"/>
        <v>47</v>
      </c>
      <c r="Y21" s="76">
        <f t="shared" si="5"/>
        <v>73.11000000000013</v>
      </c>
    </row>
    <row r="22" spans="1:25" s="27" customFormat="1" ht="15" customHeight="1">
      <c r="A22" s="58">
        <v>8</v>
      </c>
      <c r="B22" s="60" t="s">
        <v>40</v>
      </c>
      <c r="C22" s="63">
        <v>2</v>
      </c>
      <c r="D22" s="63">
        <v>1396</v>
      </c>
      <c r="E22" s="64">
        <v>3167.67</v>
      </c>
      <c r="F22" s="63">
        <v>820</v>
      </c>
      <c r="G22" s="64">
        <v>1960.75</v>
      </c>
      <c r="H22" s="64" t="s">
        <v>32</v>
      </c>
      <c r="I22" s="63">
        <v>820</v>
      </c>
      <c r="J22" s="64">
        <v>1960.75</v>
      </c>
      <c r="K22" s="64" t="s">
        <v>32</v>
      </c>
      <c r="L22" s="63">
        <v>516</v>
      </c>
      <c r="M22" s="64">
        <v>1319.31</v>
      </c>
      <c r="N22" s="64" t="s">
        <v>32</v>
      </c>
      <c r="O22" s="63">
        <v>304</v>
      </c>
      <c r="P22" s="64">
        <v>641.44</v>
      </c>
      <c r="Q22" s="63">
        <v>2</v>
      </c>
      <c r="R22" s="72">
        <v>576</v>
      </c>
      <c r="S22" s="73">
        <v>1206.92</v>
      </c>
      <c r="T22" s="26">
        <f t="shared" si="1"/>
        <v>38.101191096294755</v>
      </c>
      <c r="U22" s="57">
        <f t="shared" si="2"/>
        <v>1396</v>
      </c>
      <c r="V22" s="76">
        <f t="shared" si="3"/>
        <v>3167.67</v>
      </c>
      <c r="W22" s="50">
        <f t="shared" si="0"/>
        <v>100</v>
      </c>
      <c r="X22" s="57">
        <f t="shared" si="4"/>
        <v>0</v>
      </c>
      <c r="Y22" s="76">
        <f t="shared" si="5"/>
        <v>0</v>
      </c>
    </row>
    <row r="23" spans="1:25" s="53" customFormat="1" ht="15" customHeight="1">
      <c r="A23" s="58">
        <v>9</v>
      </c>
      <c r="B23" s="59" t="s">
        <v>41</v>
      </c>
      <c r="C23" s="63">
        <v>2</v>
      </c>
      <c r="D23" s="63">
        <v>785</v>
      </c>
      <c r="E23" s="64">
        <v>1549.18</v>
      </c>
      <c r="F23" s="63">
        <v>350</v>
      </c>
      <c r="G23" s="64">
        <v>672.69</v>
      </c>
      <c r="H23" s="64" t="s">
        <v>32</v>
      </c>
      <c r="I23" s="63">
        <v>350</v>
      </c>
      <c r="J23" s="64">
        <v>672.69</v>
      </c>
      <c r="K23" s="64" t="s">
        <v>32</v>
      </c>
      <c r="L23" s="63">
        <v>265</v>
      </c>
      <c r="M23" s="64">
        <v>498.51</v>
      </c>
      <c r="N23" s="64" t="s">
        <v>32</v>
      </c>
      <c r="O23" s="63">
        <v>85</v>
      </c>
      <c r="P23" s="64">
        <v>174.18</v>
      </c>
      <c r="Q23" s="71">
        <v>2</v>
      </c>
      <c r="R23" s="72">
        <v>395</v>
      </c>
      <c r="S23" s="73">
        <v>809.73</v>
      </c>
      <c r="T23" s="50">
        <f t="shared" si="1"/>
        <v>52.2682967763591</v>
      </c>
      <c r="U23" s="57">
        <f t="shared" si="2"/>
        <v>745</v>
      </c>
      <c r="V23" s="76">
        <f t="shared" si="3"/>
        <v>1482.42</v>
      </c>
      <c r="W23" s="50">
        <f t="shared" si="0"/>
        <v>95.69062342658697</v>
      </c>
      <c r="X23" s="57">
        <f t="shared" si="4"/>
        <v>40</v>
      </c>
      <c r="Y23" s="76">
        <f t="shared" si="5"/>
        <v>66.75999999999999</v>
      </c>
    </row>
    <row r="24" spans="1:25" s="51" customFormat="1" ht="15" customHeight="1">
      <c r="A24" s="58">
        <v>2</v>
      </c>
      <c r="B24" s="60" t="s">
        <v>42</v>
      </c>
      <c r="C24" s="63">
        <v>2</v>
      </c>
      <c r="D24" s="63">
        <v>1516</v>
      </c>
      <c r="E24" s="64">
        <v>3352.27</v>
      </c>
      <c r="F24" s="63">
        <v>287</v>
      </c>
      <c r="G24" s="64">
        <v>633.71</v>
      </c>
      <c r="H24" s="64" t="s">
        <v>32</v>
      </c>
      <c r="I24" s="63">
        <v>287</v>
      </c>
      <c r="J24" s="64">
        <v>633.71</v>
      </c>
      <c r="K24" s="64" t="s">
        <v>32</v>
      </c>
      <c r="L24" s="63">
        <v>286</v>
      </c>
      <c r="M24" s="64">
        <v>631.5</v>
      </c>
      <c r="N24" s="64" t="s">
        <v>32</v>
      </c>
      <c r="O24" s="63">
        <v>1</v>
      </c>
      <c r="P24" s="64">
        <v>2.21</v>
      </c>
      <c r="Q24" s="71">
        <v>2</v>
      </c>
      <c r="R24" s="72">
        <v>1229</v>
      </c>
      <c r="S24" s="73">
        <v>2718.56</v>
      </c>
      <c r="T24" s="50">
        <f t="shared" si="1"/>
        <v>81.09609309512659</v>
      </c>
      <c r="U24" s="57">
        <f t="shared" si="2"/>
        <v>1516</v>
      </c>
      <c r="V24" s="76">
        <f t="shared" si="3"/>
        <v>3352.27</v>
      </c>
      <c r="W24" s="50">
        <f t="shared" si="0"/>
        <v>100</v>
      </c>
      <c r="X24" s="57">
        <f t="shared" si="4"/>
        <v>0</v>
      </c>
      <c r="Y24" s="76">
        <f t="shared" si="5"/>
        <v>0</v>
      </c>
    </row>
    <row r="25" spans="1:25" s="27" customFormat="1" ht="27" customHeight="1">
      <c r="A25" s="58">
        <v>11</v>
      </c>
      <c r="B25" s="59" t="s">
        <v>43</v>
      </c>
      <c r="C25" s="63">
        <v>4</v>
      </c>
      <c r="D25" s="63">
        <v>2050</v>
      </c>
      <c r="E25" s="64">
        <v>3973.41</v>
      </c>
      <c r="F25" s="63">
        <v>614</v>
      </c>
      <c r="G25" s="64">
        <v>1189.16</v>
      </c>
      <c r="H25" s="64" t="s">
        <v>32</v>
      </c>
      <c r="I25" s="63">
        <v>531</v>
      </c>
      <c r="J25" s="64">
        <v>982.25</v>
      </c>
      <c r="K25" s="64" t="s">
        <v>32</v>
      </c>
      <c r="L25" s="63">
        <v>260</v>
      </c>
      <c r="M25" s="64">
        <v>495.65</v>
      </c>
      <c r="N25" s="64" t="s">
        <v>32</v>
      </c>
      <c r="O25" s="63">
        <v>271</v>
      </c>
      <c r="P25" s="64">
        <v>486.6</v>
      </c>
      <c r="Q25" s="71">
        <v>4</v>
      </c>
      <c r="R25" s="72">
        <v>525</v>
      </c>
      <c r="S25" s="73">
        <v>922.62</v>
      </c>
      <c r="T25" s="50">
        <f t="shared" si="1"/>
        <v>23.21985397932758</v>
      </c>
      <c r="U25" s="57">
        <f t="shared" si="2"/>
        <v>1056</v>
      </c>
      <c r="V25" s="76">
        <f t="shared" si="3"/>
        <v>1904.87</v>
      </c>
      <c r="W25" s="50">
        <f t="shared" si="0"/>
        <v>47.94043403524932</v>
      </c>
      <c r="X25" s="57">
        <f t="shared" si="4"/>
        <v>994</v>
      </c>
      <c r="Y25" s="76">
        <f t="shared" si="5"/>
        <v>2068.54</v>
      </c>
    </row>
    <row r="26" spans="1:25" s="51" customFormat="1" ht="15" customHeight="1">
      <c r="A26" s="58">
        <v>12</v>
      </c>
      <c r="B26" s="60" t="s">
        <v>44</v>
      </c>
      <c r="C26" s="63">
        <v>3</v>
      </c>
      <c r="D26" s="63">
        <v>1573</v>
      </c>
      <c r="E26" s="64">
        <v>3628.03</v>
      </c>
      <c r="F26" s="63">
        <v>657</v>
      </c>
      <c r="G26" s="64">
        <v>1612.83</v>
      </c>
      <c r="H26" s="64" t="s">
        <v>32</v>
      </c>
      <c r="I26" s="63">
        <v>657</v>
      </c>
      <c r="J26" s="64">
        <v>1612.82</v>
      </c>
      <c r="K26" s="64" t="s">
        <v>32</v>
      </c>
      <c r="L26" s="63">
        <v>531</v>
      </c>
      <c r="M26" s="64">
        <v>1337.67</v>
      </c>
      <c r="N26" s="64" t="s">
        <v>32</v>
      </c>
      <c r="O26" s="63">
        <v>126</v>
      </c>
      <c r="P26" s="64">
        <v>275.15</v>
      </c>
      <c r="Q26" s="71">
        <v>3</v>
      </c>
      <c r="R26" s="72">
        <v>790</v>
      </c>
      <c r="S26" s="73">
        <v>1738</v>
      </c>
      <c r="T26" s="50">
        <f t="shared" si="1"/>
        <v>47.90478579284074</v>
      </c>
      <c r="U26" s="57">
        <f t="shared" si="2"/>
        <v>1447</v>
      </c>
      <c r="V26" s="76">
        <f t="shared" si="3"/>
        <v>3350.8199999999997</v>
      </c>
      <c r="W26" s="50">
        <f t="shared" si="0"/>
        <v>92.35921422920977</v>
      </c>
      <c r="X26" s="57">
        <f t="shared" si="4"/>
        <v>126</v>
      </c>
      <c r="Y26" s="76">
        <f t="shared" si="5"/>
        <v>277.2100000000005</v>
      </c>
    </row>
    <row r="27" spans="1:25" s="112" customFormat="1" ht="15" customHeight="1">
      <c r="A27" s="61"/>
      <c r="B27" s="62" t="s">
        <v>45</v>
      </c>
      <c r="C27" s="65">
        <f>SUM(C15:C26)</f>
        <v>29</v>
      </c>
      <c r="D27" s="65">
        <f>SUM(D15:D26)</f>
        <v>14381</v>
      </c>
      <c r="E27" s="66">
        <f>SUM(E15:E26)</f>
        <v>30096.690000000002</v>
      </c>
      <c r="F27" s="65">
        <v>5193</v>
      </c>
      <c r="G27" s="66">
        <v>11215.6</v>
      </c>
      <c r="H27" s="68">
        <v>0.373</v>
      </c>
      <c r="I27" s="69">
        <v>5110</v>
      </c>
      <c r="J27" s="70">
        <v>11008.68</v>
      </c>
      <c r="K27" s="68">
        <v>0.982</v>
      </c>
      <c r="L27" s="65">
        <v>3580</v>
      </c>
      <c r="M27" s="66">
        <v>7955.5</v>
      </c>
      <c r="N27" s="68">
        <v>0.709</v>
      </c>
      <c r="O27" s="69">
        <v>1530</v>
      </c>
      <c r="P27" s="66">
        <v>3053.18</v>
      </c>
      <c r="Q27" s="74">
        <v>29</v>
      </c>
      <c r="R27" s="75">
        <v>8016</v>
      </c>
      <c r="S27" s="75">
        <v>16480.78</v>
      </c>
      <c r="T27" s="109">
        <f t="shared" si="1"/>
        <v>54.75944364646078</v>
      </c>
      <c r="U27" s="110">
        <f t="shared" si="2"/>
        <v>13126</v>
      </c>
      <c r="V27" s="111">
        <f t="shared" si="3"/>
        <v>27489.46</v>
      </c>
      <c r="W27" s="109">
        <f t="shared" si="0"/>
        <v>91.33715368700011</v>
      </c>
      <c r="X27" s="110">
        <f t="shared" si="4"/>
        <v>1255</v>
      </c>
      <c r="Y27" s="111">
        <f t="shared" si="5"/>
        <v>2607.230000000003</v>
      </c>
    </row>
    <row r="28" spans="1:25" s="27" customFormat="1" ht="15.75" customHeight="1">
      <c r="A28" s="29"/>
      <c r="B28" s="30"/>
      <c r="C28" s="31"/>
      <c r="F28" s="32"/>
      <c r="G28" s="32"/>
      <c r="H28" s="33"/>
      <c r="I28" s="34"/>
      <c r="J28" s="56"/>
      <c r="Q28" s="35"/>
      <c r="R28" s="35"/>
      <c r="S28" s="35"/>
      <c r="T28" s="35"/>
      <c r="U28" s="35"/>
      <c r="V28" s="35"/>
      <c r="W28" s="36"/>
      <c r="X28" s="36"/>
      <c r="Y28" s="36"/>
    </row>
    <row r="29" spans="1:29" s="27" customFormat="1" ht="11.25" customHeight="1">
      <c r="A29" s="29"/>
      <c r="B29" s="37"/>
      <c r="C29" s="33"/>
      <c r="D29" s="33"/>
      <c r="E29" s="33"/>
      <c r="F29" s="38"/>
      <c r="G29" s="38"/>
      <c r="H29" s="39"/>
      <c r="I29" s="39"/>
      <c r="J29" s="40"/>
      <c r="K29" s="33"/>
      <c r="L29" s="33"/>
      <c r="M29" s="34"/>
      <c r="N29" s="33"/>
      <c r="O29" s="33"/>
      <c r="P29" s="33"/>
      <c r="Q29" s="41"/>
      <c r="R29" s="41"/>
      <c r="S29" s="35"/>
      <c r="T29" s="35"/>
      <c r="U29" s="35"/>
      <c r="V29" s="35"/>
      <c r="W29" s="35"/>
      <c r="X29" s="36"/>
      <c r="Y29" s="36"/>
      <c r="Z29" s="36"/>
      <c r="AA29" s="36"/>
      <c r="AB29" s="36"/>
      <c r="AC29" s="36"/>
    </row>
    <row r="30" spans="1:29" s="27" customFormat="1" ht="12" customHeight="1">
      <c r="A30" s="29"/>
      <c r="B30" s="42"/>
      <c r="C30" s="39"/>
      <c r="D30" s="39"/>
      <c r="E30" s="39"/>
      <c r="F30" s="43"/>
      <c r="G30" s="43"/>
      <c r="H30" s="33"/>
      <c r="I30" s="33"/>
      <c r="J30" s="33"/>
      <c r="K30" s="39"/>
      <c r="L30" s="40"/>
      <c r="M30" s="39"/>
      <c r="N30" s="39"/>
      <c r="O30" s="39"/>
      <c r="P30" s="39"/>
      <c r="Q30" s="28"/>
      <c r="R30" s="28"/>
      <c r="S30" s="41"/>
      <c r="T30" s="35"/>
      <c r="U30" s="35"/>
      <c r="V30" s="35"/>
      <c r="W30" s="35"/>
      <c r="X30" s="36"/>
      <c r="Y30" s="36"/>
      <c r="Z30" s="36"/>
      <c r="AA30" s="36"/>
      <c r="AB30" s="36"/>
      <c r="AC30" s="36"/>
    </row>
    <row r="31" spans="1:29" s="27" customFormat="1" ht="12" customHeight="1">
      <c r="A31" s="29"/>
      <c r="B31" s="37"/>
      <c r="C31" s="33"/>
      <c r="D31" s="33"/>
      <c r="E31" s="33"/>
      <c r="F31" s="38"/>
      <c r="G31" s="38"/>
      <c r="H31" s="33"/>
      <c r="I31" s="33"/>
      <c r="J31" s="33"/>
      <c r="K31" s="33"/>
      <c r="L31" s="34"/>
      <c r="M31" s="33"/>
      <c r="N31" s="33"/>
      <c r="O31" s="33"/>
      <c r="P31" s="33"/>
      <c r="Q31" s="41"/>
      <c r="R31" s="41"/>
      <c r="S31" s="35"/>
      <c r="T31" s="35"/>
      <c r="U31" s="35"/>
      <c r="V31" s="35"/>
      <c r="W31" s="35"/>
      <c r="X31" s="36"/>
      <c r="Y31" s="36"/>
      <c r="Z31" s="36"/>
      <c r="AA31" s="36"/>
      <c r="AB31" s="36"/>
      <c r="AC31" s="36"/>
    </row>
    <row r="32" spans="1:29" s="27" customFormat="1" ht="13.5" customHeight="1">
      <c r="A32" s="29"/>
      <c r="B32" s="30"/>
      <c r="C32" s="33"/>
      <c r="D32" s="33"/>
      <c r="E32" s="33"/>
      <c r="F32" s="38"/>
      <c r="G32" s="38"/>
      <c r="H32" s="44"/>
      <c r="I32" s="44"/>
      <c r="J32" s="44"/>
      <c r="K32" s="33"/>
      <c r="L32" s="33"/>
      <c r="M32" s="33"/>
      <c r="N32" s="33"/>
      <c r="O32" s="34"/>
      <c r="P32" s="33"/>
      <c r="Q32" s="41"/>
      <c r="R32" s="41"/>
      <c r="S32" s="35"/>
      <c r="T32" s="35"/>
      <c r="U32" s="35"/>
      <c r="V32" s="35"/>
      <c r="W32" s="35"/>
      <c r="X32" s="36"/>
      <c r="Y32" s="36"/>
      <c r="Z32" s="36"/>
      <c r="AA32" s="36"/>
      <c r="AB32" s="36"/>
      <c r="AC32" s="36"/>
    </row>
    <row r="33" spans="1:29" s="27" customFormat="1" ht="12" customHeight="1">
      <c r="A33" s="29"/>
      <c r="B33" s="30"/>
      <c r="C33" s="44"/>
      <c r="D33" s="44"/>
      <c r="E33" s="44"/>
      <c r="F33" s="43"/>
      <c r="G33" s="43"/>
      <c r="H33" s="33"/>
      <c r="I33" s="33"/>
      <c r="J33" s="33"/>
      <c r="K33" s="44"/>
      <c r="L33" s="44"/>
      <c r="M33" s="44"/>
      <c r="N33" s="44"/>
      <c r="O33" s="44"/>
      <c r="P33" s="44"/>
      <c r="Q33" s="41"/>
      <c r="R33" s="41"/>
      <c r="S33" s="35"/>
      <c r="T33" s="35"/>
      <c r="U33" s="35"/>
      <c r="V33" s="35"/>
      <c r="W33" s="35"/>
      <c r="X33" s="36"/>
      <c r="Y33" s="36"/>
      <c r="Z33" s="36"/>
      <c r="AA33" s="36"/>
      <c r="AB33" s="36"/>
      <c r="AC33" s="36"/>
    </row>
    <row r="34" spans="1:29" s="27" customFormat="1" ht="12" customHeight="1">
      <c r="A34" s="29"/>
      <c r="B34" s="37"/>
      <c r="C34" s="33"/>
      <c r="D34" s="33"/>
      <c r="E34" s="33"/>
      <c r="F34" s="38"/>
      <c r="G34" s="38"/>
      <c r="H34" s="33"/>
      <c r="I34" s="33"/>
      <c r="J34" s="33"/>
      <c r="K34" s="33"/>
      <c r="L34" s="33"/>
      <c r="M34" s="33"/>
      <c r="N34" s="33"/>
      <c r="O34" s="33"/>
      <c r="P34" s="33"/>
      <c r="Q34" s="41"/>
      <c r="R34" s="41"/>
      <c r="S34" s="35"/>
      <c r="T34" s="35"/>
      <c r="U34" s="35"/>
      <c r="V34" s="35"/>
      <c r="W34" s="35"/>
      <c r="X34" s="36"/>
      <c r="Y34" s="36"/>
      <c r="Z34" s="36"/>
      <c r="AA34" s="36"/>
      <c r="AB34" s="36"/>
      <c r="AC34" s="36"/>
    </row>
    <row r="35" spans="1:29" s="27" customFormat="1" ht="12" customHeight="1">
      <c r="A35" s="29"/>
      <c r="B35" s="37"/>
      <c r="C35" s="33"/>
      <c r="D35" s="33"/>
      <c r="E35" s="33"/>
      <c r="F35" s="38"/>
      <c r="G35" s="38"/>
      <c r="H35" s="33"/>
      <c r="I35" s="33"/>
      <c r="J35" s="33"/>
      <c r="K35" s="33"/>
      <c r="L35" s="34"/>
      <c r="M35" s="33"/>
      <c r="N35" s="33"/>
      <c r="O35" s="33"/>
      <c r="P35" s="33"/>
      <c r="Q35" s="41"/>
      <c r="R35" s="41"/>
      <c r="S35" s="35"/>
      <c r="T35" s="35"/>
      <c r="U35" s="35"/>
      <c r="V35" s="35"/>
      <c r="W35" s="35"/>
      <c r="X35" s="36"/>
      <c r="Y35" s="36"/>
      <c r="Z35" s="36"/>
      <c r="AA35" s="36"/>
      <c r="AB35" s="36"/>
      <c r="AC35" s="36"/>
    </row>
    <row r="36" spans="1:29" s="27" customFormat="1" ht="12.75" customHeight="1">
      <c r="A36" s="29"/>
      <c r="B36" s="37"/>
      <c r="C36" s="33"/>
      <c r="D36" s="33"/>
      <c r="E36" s="33"/>
      <c r="F36" s="38"/>
      <c r="G36" s="38"/>
      <c r="H36" s="39"/>
      <c r="I36" s="39"/>
      <c r="J36" s="39"/>
      <c r="K36" s="33"/>
      <c r="L36" s="33"/>
      <c r="M36" s="33"/>
      <c r="N36" s="33"/>
      <c r="O36" s="33"/>
      <c r="P36" s="33"/>
      <c r="Q36" s="41"/>
      <c r="R36" s="41"/>
      <c r="S36" s="35"/>
      <c r="T36" s="35"/>
      <c r="U36" s="35"/>
      <c r="V36" s="35"/>
      <c r="W36" s="35"/>
      <c r="X36" s="36"/>
      <c r="Y36" s="36"/>
      <c r="Z36" s="36"/>
      <c r="AA36" s="36"/>
      <c r="AB36" s="36"/>
      <c r="AC36" s="36"/>
    </row>
    <row r="37" spans="1:29" s="27" customFormat="1" ht="12" customHeight="1">
      <c r="A37" s="29"/>
      <c r="B37" s="42"/>
      <c r="C37" s="39"/>
      <c r="D37" s="39"/>
      <c r="E37" s="39"/>
      <c r="F37" s="43"/>
      <c r="G37" s="43"/>
      <c r="H37" s="35"/>
      <c r="I37" s="35"/>
      <c r="J37" s="35"/>
      <c r="K37" s="39"/>
      <c r="L37" s="39"/>
      <c r="M37" s="39"/>
      <c r="N37" s="39"/>
      <c r="O37" s="39"/>
      <c r="P37" s="39"/>
      <c r="Q37" s="41"/>
      <c r="R37" s="41"/>
      <c r="S37" s="35"/>
      <c r="T37" s="35"/>
      <c r="U37" s="35"/>
      <c r="V37" s="35"/>
      <c r="W37" s="35"/>
      <c r="X37" s="36"/>
      <c r="Y37" s="36"/>
      <c r="Z37" s="36"/>
      <c r="AA37" s="36"/>
      <c r="AB37" s="36"/>
      <c r="AC37" s="36"/>
    </row>
    <row r="38" spans="1:29" s="27" customFormat="1" ht="15" customHeight="1">
      <c r="A38" s="29"/>
      <c r="B38" s="37"/>
      <c r="C38" s="41"/>
      <c r="D38" s="41"/>
      <c r="E38" s="35"/>
      <c r="F38" s="45"/>
      <c r="G38" s="45"/>
      <c r="H38" s="36"/>
      <c r="I38" s="36"/>
      <c r="J38" s="36"/>
      <c r="K38" s="35"/>
      <c r="L38" s="35"/>
      <c r="M38" s="35"/>
      <c r="N38" s="35"/>
      <c r="O38" s="35"/>
      <c r="P38" s="35"/>
      <c r="Q38" s="41"/>
      <c r="R38" s="41"/>
      <c r="S38" s="35"/>
      <c r="T38" s="35"/>
      <c r="U38" s="35"/>
      <c r="V38" s="35"/>
      <c r="W38" s="35"/>
      <c r="X38" s="36"/>
      <c r="Y38" s="36"/>
      <c r="Z38" s="36"/>
      <c r="AA38" s="36"/>
      <c r="AB38" s="36"/>
      <c r="AC38" s="36"/>
    </row>
    <row r="39" spans="1:29" s="27" customFormat="1" ht="12.75">
      <c r="A39" s="36"/>
      <c r="B39" s="36"/>
      <c r="C39" s="36"/>
      <c r="D39" s="36"/>
      <c r="E39" s="36"/>
      <c r="F39" s="46"/>
      <c r="G39" s="46"/>
      <c r="H39" s="47"/>
      <c r="I39" s="47"/>
      <c r="J39" s="47"/>
      <c r="K39" s="36"/>
      <c r="L39" s="36"/>
      <c r="M39" s="36"/>
      <c r="N39" s="36"/>
      <c r="O39" s="36"/>
      <c r="P39" s="36"/>
      <c r="Q39" s="48"/>
      <c r="R39" s="48"/>
      <c r="S39" s="48"/>
      <c r="T39" s="36"/>
      <c r="U39" s="36"/>
      <c r="V39" s="36"/>
      <c r="W39" s="36"/>
      <c r="X39" s="36"/>
      <c r="Y39" s="36"/>
      <c r="Z39" s="36"/>
      <c r="AA39" s="36"/>
      <c r="AB39" s="36"/>
      <c r="AC39" s="36"/>
    </row>
    <row r="40" spans="1:29" s="27" customFormat="1" ht="12.75">
      <c r="A40" s="36"/>
      <c r="B40" s="36"/>
      <c r="C40" s="47"/>
      <c r="D40" s="47"/>
      <c r="E40" s="47"/>
      <c r="F40" s="47"/>
      <c r="G40" s="47"/>
      <c r="H40" s="36"/>
      <c r="I40" s="36"/>
      <c r="J40" s="36"/>
      <c r="K40" s="47"/>
      <c r="L40" s="47"/>
      <c r="M40" s="47"/>
      <c r="N40" s="47"/>
      <c r="O40" s="47"/>
      <c r="P40" s="47"/>
      <c r="Q40" s="48"/>
      <c r="R40" s="48"/>
      <c r="S40" s="48"/>
      <c r="T40" s="36"/>
      <c r="U40" s="36"/>
      <c r="V40" s="36"/>
      <c r="W40" s="36"/>
      <c r="X40" s="36"/>
      <c r="Y40" s="36"/>
      <c r="Z40" s="36"/>
      <c r="AA40" s="36"/>
      <c r="AB40" s="36"/>
      <c r="AC40" s="36"/>
    </row>
    <row r="41" spans="1:29" s="27" customFormat="1" ht="12.75">
      <c r="A41" s="36"/>
      <c r="B41" s="36"/>
      <c r="C41" s="36"/>
      <c r="D41" s="36"/>
      <c r="E41" s="36"/>
      <c r="F41" s="46"/>
      <c r="G41" s="46"/>
      <c r="H41" s="49"/>
      <c r="I41" s="49"/>
      <c r="J41" s="49"/>
      <c r="K41" s="36"/>
      <c r="L41" s="36"/>
      <c r="M41" s="36"/>
      <c r="N41" s="36"/>
      <c r="O41" s="36"/>
      <c r="P41" s="36"/>
      <c r="Q41" s="48"/>
      <c r="R41" s="48"/>
      <c r="S41" s="48"/>
      <c r="T41" s="36"/>
      <c r="U41" s="36"/>
      <c r="V41" s="36"/>
      <c r="W41" s="36"/>
      <c r="X41" s="36"/>
      <c r="Y41" s="36"/>
      <c r="Z41" s="36"/>
      <c r="AA41" s="36"/>
      <c r="AB41" s="36"/>
      <c r="AC41" s="36"/>
    </row>
    <row r="42" spans="1:29" s="11" customFormat="1" ht="12.75">
      <c r="A42" s="13"/>
      <c r="B42" s="13"/>
      <c r="C42" s="25"/>
      <c r="D42" s="25"/>
      <c r="E42" s="25"/>
      <c r="F42" s="25"/>
      <c r="G42" s="25"/>
      <c r="H42" s="9"/>
      <c r="I42" s="9"/>
      <c r="J42" s="9"/>
      <c r="K42" s="25"/>
      <c r="L42" s="25"/>
      <c r="M42" s="25"/>
      <c r="N42" s="25"/>
      <c r="O42" s="25"/>
      <c r="P42" s="25"/>
      <c r="Q42" s="97"/>
      <c r="R42" s="97"/>
      <c r="S42" s="97"/>
      <c r="T42" s="97"/>
      <c r="U42" s="24"/>
      <c r="V42" s="13"/>
      <c r="W42" s="13"/>
      <c r="X42" s="13"/>
      <c r="Y42" s="13"/>
      <c r="Z42" s="13"/>
      <c r="AA42" s="13"/>
      <c r="AB42" s="13"/>
      <c r="AC42" s="13"/>
    </row>
    <row r="43" spans="1:29" s="11" customFormat="1" ht="12.75">
      <c r="A43" s="13"/>
      <c r="B43" s="13"/>
      <c r="C43" s="9"/>
      <c r="D43" s="9"/>
      <c r="E43" s="9"/>
      <c r="F43" s="21"/>
      <c r="G43" s="21"/>
      <c r="H43" s="13"/>
      <c r="I43" s="13"/>
      <c r="J43" s="13"/>
      <c r="K43" s="9"/>
      <c r="L43" s="9"/>
      <c r="M43" s="9"/>
      <c r="N43" s="9"/>
      <c r="O43" s="9"/>
      <c r="P43" s="9"/>
      <c r="Q43" s="9"/>
      <c r="R43" s="9"/>
      <c r="S43" s="9"/>
      <c r="T43" s="13"/>
      <c r="U43" s="13"/>
      <c r="V43" s="13"/>
      <c r="W43" s="13"/>
      <c r="X43" s="13"/>
      <c r="Y43" s="13"/>
      <c r="Z43" s="13"/>
      <c r="AA43" s="13"/>
      <c r="AB43" s="13"/>
      <c r="AC43" s="13"/>
    </row>
    <row r="44" spans="1:29" s="11" customFormat="1" ht="12.75">
      <c r="A44" s="13"/>
      <c r="B44" s="13"/>
      <c r="C44" s="13"/>
      <c r="D44" s="13"/>
      <c r="E44" s="13"/>
      <c r="F44" s="20"/>
      <c r="G44" s="20"/>
      <c r="H44" s="13"/>
      <c r="I44" s="13"/>
      <c r="J44" s="13"/>
      <c r="K44" s="13"/>
      <c r="L44" s="13"/>
      <c r="M44" s="13"/>
      <c r="N44" s="13"/>
      <c r="O44" s="13"/>
      <c r="P44" s="13"/>
      <c r="Q44" s="8"/>
      <c r="R44" s="8"/>
      <c r="S44" s="8"/>
      <c r="T44" s="13"/>
      <c r="U44" s="13"/>
      <c r="V44" s="13"/>
      <c r="W44" s="13"/>
      <c r="X44" s="13"/>
      <c r="Y44" s="13"/>
      <c r="Z44" s="13"/>
      <c r="AA44" s="13"/>
      <c r="AB44" s="13"/>
      <c r="AC44" s="13"/>
    </row>
    <row r="45" spans="1:29" s="11" customFormat="1" ht="12.75">
      <c r="A45" s="13"/>
      <c r="B45" s="13"/>
      <c r="C45" s="13"/>
      <c r="D45" s="13"/>
      <c r="E45" s="13"/>
      <c r="F45" s="20"/>
      <c r="G45" s="20"/>
      <c r="H45" s="13"/>
      <c r="I45" s="13"/>
      <c r="J45" s="13"/>
      <c r="K45" s="13"/>
      <c r="L45" s="13"/>
      <c r="M45" s="13"/>
      <c r="N45" s="13"/>
      <c r="O45" s="13"/>
      <c r="P45" s="13"/>
      <c r="Q45" s="8"/>
      <c r="R45" s="8"/>
      <c r="S45" s="8"/>
      <c r="T45" s="13"/>
      <c r="U45" s="13"/>
      <c r="V45" s="13"/>
      <c r="W45" s="13"/>
      <c r="X45" s="13"/>
      <c r="Y45" s="13"/>
      <c r="Z45" s="13"/>
      <c r="AA45" s="13"/>
      <c r="AB45" s="13"/>
      <c r="AC45" s="13"/>
    </row>
    <row r="46" spans="1:29" s="11" customFormat="1" ht="12.75">
      <c r="A46" s="13"/>
      <c r="B46" s="13"/>
      <c r="C46" s="13"/>
      <c r="D46" s="13"/>
      <c r="E46" s="13"/>
      <c r="F46" s="20"/>
      <c r="G46" s="20"/>
      <c r="H46" s="13"/>
      <c r="I46" s="13"/>
      <c r="J46" s="13"/>
      <c r="K46" s="13"/>
      <c r="L46" s="13"/>
      <c r="M46" s="13"/>
      <c r="N46" s="13"/>
      <c r="O46" s="13"/>
      <c r="P46" s="13"/>
      <c r="Q46" s="8"/>
      <c r="R46" s="8"/>
      <c r="S46" s="8"/>
      <c r="T46" s="13"/>
      <c r="U46" s="13"/>
      <c r="V46" s="13"/>
      <c r="W46" s="13"/>
      <c r="X46" s="13"/>
      <c r="Y46" s="13"/>
      <c r="Z46" s="13"/>
      <c r="AA46" s="13"/>
      <c r="AB46" s="13"/>
      <c r="AC46" s="13"/>
    </row>
    <row r="47" spans="1:29" s="11" customFormat="1" ht="12.75">
      <c r="A47" s="13"/>
      <c r="B47" s="13"/>
      <c r="C47" s="13"/>
      <c r="D47" s="13"/>
      <c r="E47" s="13"/>
      <c r="F47" s="20"/>
      <c r="G47" s="20"/>
      <c r="H47"/>
      <c r="I47"/>
      <c r="J47"/>
      <c r="K47" s="13"/>
      <c r="L47" s="13"/>
      <c r="M47" s="13"/>
      <c r="N47" s="13"/>
      <c r="O47" s="13"/>
      <c r="P47" s="13"/>
      <c r="Q47" s="8"/>
      <c r="R47" s="8"/>
      <c r="S47" s="8"/>
      <c r="T47" s="13"/>
      <c r="U47" s="13"/>
      <c r="V47" s="13"/>
      <c r="W47" s="13"/>
      <c r="X47"/>
      <c r="Y47"/>
      <c r="Z47" s="13"/>
      <c r="AA47" s="13"/>
      <c r="AB47" s="13"/>
      <c r="AC47" s="13"/>
    </row>
  </sheetData>
  <sheetProtection/>
  <mergeCells count="39">
    <mergeCell ref="F10:F13"/>
    <mergeCell ref="L12:N12"/>
    <mergeCell ref="A9:A13"/>
    <mergeCell ref="B9:B13"/>
    <mergeCell ref="C9:E9"/>
    <mergeCell ref="F9:H9"/>
    <mergeCell ref="H10:H13"/>
    <mergeCell ref="G10:G11"/>
    <mergeCell ref="C10:C13"/>
    <mergeCell ref="D10:D13"/>
    <mergeCell ref="U12:U13"/>
    <mergeCell ref="W12:W13"/>
    <mergeCell ref="X1:Y1"/>
    <mergeCell ref="Y12:Y13"/>
    <mergeCell ref="V12:V13"/>
    <mergeCell ref="X9:Y11"/>
    <mergeCell ref="I9:W9"/>
    <mergeCell ref="X8:Y8"/>
    <mergeCell ref="X12:X13"/>
    <mergeCell ref="E6:T8"/>
    <mergeCell ref="I10:P10"/>
    <mergeCell ref="L11:P11"/>
    <mergeCell ref="Q42:T42"/>
    <mergeCell ref="Q12:Q13"/>
    <mergeCell ref="I12:I13"/>
    <mergeCell ref="J12:J13"/>
    <mergeCell ref="R12:R13"/>
    <mergeCell ref="S12:S13"/>
    <mergeCell ref="E10:E13"/>
    <mergeCell ref="Q2:V2"/>
    <mergeCell ref="Q1:V1"/>
    <mergeCell ref="O12:P12"/>
    <mergeCell ref="K12:K13"/>
    <mergeCell ref="T12:T13"/>
    <mergeCell ref="I11:K11"/>
    <mergeCell ref="Q4:T4"/>
    <mergeCell ref="Q3:V3"/>
    <mergeCell ref="U10:W11"/>
    <mergeCell ref="Q10:T11"/>
  </mergeCells>
  <printOptions/>
  <pageMargins left="0.1968503937007874" right="0.1968503937007874" top="0.5905511811023623" bottom="0.1968503937007874" header="0.31496062992125984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gki2</cp:lastModifiedBy>
  <cp:lastPrinted>2016-12-28T07:33:07Z</cp:lastPrinted>
  <dcterms:created xsi:type="dcterms:W3CDTF">1996-10-08T23:32:33Z</dcterms:created>
  <dcterms:modified xsi:type="dcterms:W3CDTF">2016-12-28T07:33:14Z</dcterms:modified>
  <cp:category/>
  <cp:version/>
  <cp:contentType/>
  <cp:contentStatus/>
</cp:coreProperties>
</file>